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externalReferences>
    <externalReference r:id="rId2"/>
    <externalReference r:id="rId3"/>
  </externalReferences>
  <definedNames>
    <definedName name="_xlnm.Print_Area" localSheetId="0">'Hoja 1'!$A$2:$H$54</definedName>
  </definedNames>
  <calcPr calcId="145621"/>
</workbook>
</file>

<file path=xl/calcChain.xml><?xml version="1.0" encoding="utf-8"?>
<calcChain xmlns="http://schemas.openxmlformats.org/spreadsheetml/2006/main">
  <c r="E14" i="1" l="1"/>
  <c r="G14" i="1"/>
  <c r="F14" i="1"/>
  <c r="D14" i="1"/>
  <c r="C14" i="1" l="1"/>
  <c r="C13" i="1"/>
  <c r="C11" i="1"/>
  <c r="C12" i="1"/>
  <c r="C10" i="1"/>
  <c r="D32" i="1" l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</calcChain>
</file>

<file path=xl/sharedStrings.xml><?xml version="1.0" encoding="utf-8"?>
<sst xmlns="http://schemas.openxmlformats.org/spreadsheetml/2006/main" count="25" uniqueCount="22">
  <si>
    <t>Energía eléctrica</t>
  </si>
  <si>
    <t>Año</t>
  </si>
  <si>
    <t xml:space="preserve">       Total</t>
  </si>
  <si>
    <t>Diesel</t>
  </si>
  <si>
    <t>Turbinas a gas</t>
  </si>
  <si>
    <t>Eólica</t>
  </si>
  <si>
    <t>y a vapor</t>
  </si>
  <si>
    <t>MWh</t>
  </si>
  <si>
    <t xml:space="preserve">              en base a datos del Ente Provincial de Energía del Neuquén (EPEN), Ministerio de Energía</t>
  </si>
  <si>
    <t xml:space="preserve">              y Minería de la Nación y Compañía Administradora del Mercado Mayorista Eléctrico (CAMMESA).</t>
  </si>
  <si>
    <r>
      <t xml:space="preserve">Térmica </t>
    </r>
    <r>
      <rPr>
        <b/>
        <vertAlign val="superscript"/>
        <sz val="9"/>
        <color theme="0"/>
        <rFont val="Arial"/>
        <family val="2"/>
      </rPr>
      <t>(2)</t>
    </r>
  </si>
  <si>
    <r>
      <t xml:space="preserve">Hidroeléctrica </t>
    </r>
    <r>
      <rPr>
        <b/>
        <vertAlign val="superscript"/>
        <sz val="9"/>
        <color theme="0"/>
        <rFont val="Arial"/>
        <family val="2"/>
      </rPr>
      <t>(1)</t>
    </r>
  </si>
  <si>
    <t>Energía eléctrica generada por tipo de central según año</t>
  </si>
  <si>
    <t>Gráfico            Energía eléctrica generada por tipo de central según año</t>
  </si>
  <si>
    <t>Años 2017/2021</t>
  </si>
  <si>
    <t xml:space="preserve">                         Años 2017/2021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</si>
  <si>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Se consideró el 50% de los aprovechamientos compartidos con la provincia de Río Negro.</t>
    </r>
  </si>
  <si>
    <r>
      <rPr>
        <b/>
        <sz val="8"/>
        <color theme="5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Datos rectificados.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</si>
  <si>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</si>
  <si>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rFont val="Arial"/>
        <family val="2"/>
      </rPr>
      <t>Se consideró el 50% de los aprovechamientos compartidos con la provincia de Río Negro.</t>
    </r>
  </si>
  <si>
    <r>
      <rPr>
        <b/>
        <vertAlign val="superscript"/>
        <sz val="8"/>
        <color theme="5"/>
        <rFont val="Arial"/>
        <family val="2"/>
      </rPr>
      <t>(2)</t>
    </r>
    <r>
      <rPr>
        <b/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Incluye Diesel y Turbinas a gas y a vapor.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</si>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</sst>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#,##0;[Red]#,##0"/>
  </numFmts>
  <fonts count="22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Times New Roman"/>
      <family val="1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5"/>
      <name val="Comfortaa"/>
      <scheme val="major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vertAlign val="superscript"/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Alignment="1" applyProtection="1">
      <protection locked="0"/>
    </xf>
    <xf numFmtId="3" fontId="5" fillId="0" borderId="0" xfId="0" applyNumberFormat="1" applyFont="1" applyFill="1" applyBorder="1"/>
    <xf numFmtId="0" fontId="0" fillId="0" borderId="0" xfId="0" applyFill="1" applyAlignment="1"/>
    <xf numFmtId="3" fontId="4" fillId="0" borderId="0" xfId="0" applyNumberFormat="1" applyFont="1" applyFill="1" applyAlignment="1" applyProtection="1">
      <protection locked="0"/>
    </xf>
    <xf numFmtId="0" fontId="5" fillId="0" borderId="0" xfId="0" applyFont="1" applyFill="1" applyBorder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 applyProtection="1">
      <protection locked="0"/>
    </xf>
    <xf numFmtId="3" fontId="0" fillId="0" borderId="0" xfId="0" applyNumberFormat="1" applyFill="1" applyAlignment="1"/>
    <xf numFmtId="0" fontId="5" fillId="0" borderId="0" xfId="0" applyFont="1" applyFill="1" applyAlignment="1"/>
    <xf numFmtId="3" fontId="4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4" fillId="2" borderId="0" xfId="0" applyFont="1" applyFill="1" applyAlignment="1"/>
    <xf numFmtId="164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/>
    <xf numFmtId="164" fontId="5" fillId="2" borderId="0" xfId="0" applyNumberFormat="1" applyFont="1" applyFill="1" applyBorder="1"/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0" fillId="2" borderId="0" xfId="0" applyNumberFormat="1" applyFill="1" applyBorder="1" applyAlignment="1"/>
    <xf numFmtId="3" fontId="5" fillId="2" borderId="0" xfId="0" applyNumberFormat="1" applyFont="1" applyFill="1" applyBorder="1" applyAlignment="1"/>
    <xf numFmtId="0" fontId="0" fillId="2" borderId="0" xfId="0" applyFill="1" applyBorder="1" applyAlignment="1"/>
    <xf numFmtId="0" fontId="5" fillId="2" borderId="1" xfId="0" applyFont="1" applyFill="1" applyBorder="1" applyAlignment="1" applyProtection="1">
      <protection locked="0"/>
    </xf>
    <xf numFmtId="3" fontId="5" fillId="2" borderId="0" xfId="0" applyNumberFormat="1" applyFont="1" applyFill="1" applyAlignment="1"/>
    <xf numFmtId="0" fontId="5" fillId="2" borderId="0" xfId="0" applyFont="1" applyFill="1" applyBorder="1" applyAlignment="1" applyProtection="1">
      <alignment horizontal="left"/>
      <protection locked="0"/>
    </xf>
    <xf numFmtId="3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3" fontId="0" fillId="2" borderId="0" xfId="0" applyNumberFormat="1" applyFill="1" applyAlignment="1"/>
    <xf numFmtId="0" fontId="7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3" fontId="2" fillId="2" borderId="0" xfId="0" applyNumberFormat="1" applyFont="1" applyFill="1" applyAlignment="1"/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5" fillId="2" borderId="0" xfId="0" applyFont="1" applyFill="1" applyAlignment="1"/>
    <xf numFmtId="0" fontId="0" fillId="2" borderId="0" xfId="0" applyFill="1"/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/>
    <xf numFmtId="3" fontId="4" fillId="2" borderId="0" xfId="0" applyNumberFormat="1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3" fontId="12" fillId="2" borderId="0" xfId="0" applyNumberFormat="1" applyFont="1" applyFill="1" applyAlignment="1"/>
    <xf numFmtId="3" fontId="5" fillId="2" borderId="0" xfId="0" applyNumberFormat="1" applyFont="1" applyFill="1" applyAlignment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3" fontId="12" fillId="2" borderId="0" xfId="0" applyNumberFormat="1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right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 applyAlignment="1"/>
    <xf numFmtId="0" fontId="16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18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>
      <alignment vertical="top"/>
    </xf>
    <xf numFmtId="0" fontId="13" fillId="3" borderId="3" xfId="0" applyFont="1" applyFill="1" applyBorder="1" applyAlignment="1" applyProtection="1">
      <alignment horizontal="centerContinuous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top"/>
      <protection locked="0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top"/>
    </xf>
    <xf numFmtId="0" fontId="20" fillId="2" borderId="0" xfId="0" applyFont="1" applyFill="1" applyAlignment="1"/>
    <xf numFmtId="0" fontId="14" fillId="2" borderId="0" xfId="0" applyFont="1" applyFill="1" applyAlignment="1">
      <alignment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'Hoja 1'!$K$21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'Hoja 1'!$K$22:$K$26</c:f>
              <c:numCache>
                <c:formatCode>#,##0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'Hoja 1'!$L$21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'Hoja 1'!$L$22:$L$26</c:f>
              <c:numCache>
                <c:formatCode>#,##0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4736"/>
        <c:axId val="34853376"/>
      </c:lineChart>
      <c:catAx>
        <c:axId val="1980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1995          1996        1997       1998         1999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853376"/>
        <c:crossesAt val="2000"/>
        <c:auto val="1"/>
        <c:lblAlgn val="ctr"/>
        <c:lblOffset val="100"/>
        <c:tickMarkSkip val="1"/>
        <c:noMultiLvlLbl val="0"/>
      </c:catAx>
      <c:valAx>
        <c:axId val="3485337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Miles de 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98004736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1262415727446"/>
          <c:y val="5.894308943089431E-2"/>
          <c:w val="0.80980536256497349"/>
          <c:h val="0.7327245374815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'Hoja 1'!$D$27</c:f>
              <c:strCache>
                <c:ptCount val="1"/>
                <c:pt idx="0">
                  <c:v>Hidroeléctrica (1)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1'!$B$28:$B$32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1'!$D$28:$D$32</c:f>
              <c:numCache>
                <c:formatCode>#,##0</c:formatCode>
                <c:ptCount val="5"/>
                <c:pt idx="0">
                  <c:v>4474.4881679999999</c:v>
                </c:pt>
                <c:pt idx="1">
                  <c:v>3239.3306134999998</c:v>
                </c:pt>
                <c:pt idx="2">
                  <c:v>4994.0236654999999</c:v>
                </c:pt>
                <c:pt idx="3">
                  <c:v>4995.9210085000004</c:v>
                </c:pt>
                <c:pt idx="4">
                  <c:v>3714.3425099999999</c:v>
                </c:pt>
              </c:numCache>
            </c:numRef>
          </c:val>
        </c:ser>
        <c:ser>
          <c:idx val="0"/>
          <c:order val="1"/>
          <c:tx>
            <c:strRef>
              <c:f>'Hoja 1'!$C$27</c:f>
              <c:strCache>
                <c:ptCount val="1"/>
                <c:pt idx="0">
                  <c:v>Térmica (2)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'Hoja 1'!$B$28:$B$32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1'!$C$28:$C$32</c:f>
              <c:numCache>
                <c:formatCode>#,##0</c:formatCode>
                <c:ptCount val="5"/>
                <c:pt idx="0">
                  <c:v>8949.9245520000004</c:v>
                </c:pt>
                <c:pt idx="1">
                  <c:v>11040.821093000002</c:v>
                </c:pt>
                <c:pt idx="2">
                  <c:v>11456.649280000001</c:v>
                </c:pt>
                <c:pt idx="3">
                  <c:v>8914.0015330000006</c:v>
                </c:pt>
                <c:pt idx="4">
                  <c:v>10576.521033000001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12320"/>
        <c:axId val="34854528"/>
      </c:barChart>
      <c:catAx>
        <c:axId val="2003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173554035672554"/>
              <c:y val="0.874856923372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48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54528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Miles de MWh</a:t>
                </a:r>
              </a:p>
            </c:rich>
          </c:tx>
          <c:layout>
            <c:manualLayout>
              <c:xMode val="edge"/>
              <c:yMode val="edge"/>
              <c:x val="2.0494673459935154E-2"/>
              <c:y val="0.28774758338134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00312320"/>
        <c:crosses val="autoZero"/>
        <c:crossBetween val="between"/>
        <c:majorUnit val="1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7581761103391489"/>
          <c:y val="0.94004193073426801"/>
          <c:w val="0.49607946065565345"/>
          <c:h val="3.963414634146340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48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23</xdr:row>
      <xdr:rowOff>9525</xdr:rowOff>
    </xdr:from>
    <xdr:to>
      <xdr:col>7</xdr:col>
      <xdr:colOff>266700</xdr:colOff>
      <xdr:row>42</xdr:row>
      <xdr:rowOff>104775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0.48145</cdr:x>
      <cdr:y>0.60463</cdr:y>
    </cdr:from>
    <cdr:to>
      <cdr:x>0.57986</cdr:x>
      <cdr:y>0.79954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1098" y="446628"/>
          <a:ext cx="371828" cy="1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AR" sz="200" b="1" i="0" strike="noStrike">
              <a:solidFill>
                <a:srgbClr val="000000"/>
              </a:solidFill>
              <a:latin typeface="Arial"/>
              <a:cs typeface="Arial"/>
            </a:rPr>
            <a:t>Años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_0507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_05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1">
          <cell r="D11">
            <v>76</v>
          </cell>
          <cell r="E11">
            <v>89.660000000000011</v>
          </cell>
        </row>
        <row r="13">
          <cell r="E13">
            <v>165.017</v>
          </cell>
        </row>
        <row r="14">
          <cell r="E14">
            <v>440.67500000000001</v>
          </cell>
        </row>
        <row r="18">
          <cell r="E18">
            <v>1629.5889999999999</v>
          </cell>
        </row>
        <row r="19">
          <cell r="E19">
            <v>18824.444</v>
          </cell>
        </row>
        <row r="20">
          <cell r="E20">
            <v>23432.966</v>
          </cell>
        </row>
        <row r="21">
          <cell r="E21">
            <v>2396.9090000000001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0">
          <cell r="E10">
            <v>4573886.3289999999</v>
          </cell>
        </row>
        <row r="11">
          <cell r="E11">
            <v>574216.67200000002</v>
          </cell>
        </row>
        <row r="12">
          <cell r="E12">
            <v>344979.98700000002</v>
          </cell>
        </row>
        <row r="13">
          <cell r="E13">
            <v>224356.04050000003</v>
          </cell>
        </row>
        <row r="14">
          <cell r="E14">
            <v>4681772.9530000007</v>
          </cell>
        </row>
        <row r="15">
          <cell r="E15">
            <v>152400.11799999999</v>
          </cell>
        </row>
        <row r="17">
          <cell r="E17">
            <v>604881.77300000004</v>
          </cell>
        </row>
        <row r="18">
          <cell r="E18">
            <v>46.879000000000005</v>
          </cell>
        </row>
        <row r="19">
          <cell r="E19">
            <v>752998.84450000001</v>
          </cell>
        </row>
        <row r="21">
          <cell r="E21">
            <v>275111.79849999998</v>
          </cell>
        </row>
        <row r="22">
          <cell r="E22">
            <v>1282612.3644999999</v>
          </cell>
        </row>
        <row r="23">
          <cell r="E23">
            <v>229588.91000000003</v>
          </cell>
        </row>
        <row r="24">
          <cell r="E24">
            <v>1.407</v>
          </cell>
        </row>
        <row r="25">
          <cell r="E25">
            <v>200045.639</v>
          </cell>
        </row>
        <row r="26">
          <cell r="E26">
            <v>346984.56800000003</v>
          </cell>
        </row>
        <row r="27">
          <cell r="E27">
            <v>351155.80399999995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7.85546875" style="1" customWidth="1"/>
    <col min="2" max="2" width="10.140625" style="3" customWidth="1"/>
    <col min="3" max="3" width="12.42578125" style="1" customWidth="1"/>
    <col min="4" max="4" width="12.140625" style="1" customWidth="1"/>
    <col min="5" max="5" width="14" style="1" customWidth="1"/>
    <col min="6" max="6" width="14.28515625" style="3" customWidth="1"/>
    <col min="7" max="7" width="11.140625" style="3" customWidth="1"/>
    <col min="8" max="8" width="9.140625" style="3" customWidth="1"/>
    <col min="9" max="9" width="11.7109375" style="3" bestFit="1" customWidth="1"/>
    <col min="10" max="10" width="12.7109375" style="3" bestFit="1" customWidth="1"/>
    <col min="11" max="11" width="11" style="3" customWidth="1"/>
    <col min="12" max="12" width="13.7109375" style="3" bestFit="1" customWidth="1"/>
    <col min="13" max="16384" width="11.42578125" style="3"/>
  </cols>
  <sheetData>
    <row r="1" spans="1:18" ht="18" customHeight="1" x14ac:dyDescent="0.2"/>
    <row r="2" spans="1:18" ht="18" customHeight="1" x14ac:dyDescent="0.2">
      <c r="A2" s="13"/>
      <c r="B2" s="72" t="s">
        <v>0</v>
      </c>
      <c r="C2" s="60"/>
      <c r="D2" s="60"/>
      <c r="E2" s="60"/>
      <c r="F2" s="61"/>
      <c r="G2" s="14"/>
      <c r="H2" s="14"/>
      <c r="I2" s="15"/>
      <c r="J2" s="16"/>
      <c r="K2" s="16"/>
    </row>
    <row r="3" spans="1:18" x14ac:dyDescent="0.2">
      <c r="A3" s="13"/>
      <c r="B3" s="62"/>
      <c r="C3" s="60"/>
      <c r="D3" s="60"/>
      <c r="E3" s="60"/>
      <c r="F3" s="61"/>
      <c r="G3" s="14"/>
      <c r="H3" s="14"/>
      <c r="I3" s="15"/>
      <c r="J3" s="16"/>
      <c r="K3" s="17"/>
    </row>
    <row r="4" spans="1:18" ht="14.25" customHeight="1" x14ac:dyDescent="0.2">
      <c r="A4" s="13"/>
      <c r="B4" s="63" t="s">
        <v>12</v>
      </c>
      <c r="C4" s="63"/>
      <c r="D4" s="63"/>
      <c r="E4" s="64"/>
      <c r="F4" s="65"/>
      <c r="G4" s="14"/>
      <c r="H4" s="14"/>
      <c r="I4" s="15"/>
      <c r="J4" s="16"/>
      <c r="K4" s="16"/>
    </row>
    <row r="5" spans="1:18" ht="12.75" customHeight="1" x14ac:dyDescent="0.2">
      <c r="A5" s="13"/>
      <c r="B5" s="63" t="s">
        <v>14</v>
      </c>
      <c r="C5" s="63"/>
      <c r="D5" s="63"/>
      <c r="E5" s="64"/>
      <c r="F5" s="65"/>
      <c r="G5" s="14"/>
      <c r="H5" s="14"/>
      <c r="I5" s="18"/>
      <c r="J5" s="18"/>
      <c r="K5" s="19"/>
    </row>
    <row r="6" spans="1:18" ht="20.25" customHeight="1" x14ac:dyDescent="0.2">
      <c r="A6" s="21"/>
      <c r="B6" s="74" t="s">
        <v>1</v>
      </c>
      <c r="C6" s="76" t="s">
        <v>2</v>
      </c>
      <c r="D6" s="74" t="s">
        <v>3</v>
      </c>
      <c r="E6" s="74" t="s">
        <v>11</v>
      </c>
      <c r="F6" s="66" t="s">
        <v>4</v>
      </c>
      <c r="G6" s="74" t="s">
        <v>5</v>
      </c>
      <c r="H6" s="22"/>
      <c r="I6" s="23"/>
      <c r="J6" s="24"/>
      <c r="K6" s="25"/>
      <c r="L6" s="4"/>
    </row>
    <row r="7" spans="1:18" ht="18" customHeight="1" x14ac:dyDescent="0.2">
      <c r="A7" s="21"/>
      <c r="B7" s="75"/>
      <c r="C7" s="76"/>
      <c r="D7" s="74"/>
      <c r="E7" s="75"/>
      <c r="F7" s="67" t="s">
        <v>6</v>
      </c>
      <c r="G7" s="75"/>
      <c r="H7" s="22"/>
      <c r="I7" s="26"/>
      <c r="J7" s="26"/>
      <c r="K7" s="27"/>
    </row>
    <row r="8" spans="1:18" x14ac:dyDescent="0.2">
      <c r="A8" s="21"/>
      <c r="B8" s="28"/>
      <c r="C8" s="73" t="s">
        <v>7</v>
      </c>
      <c r="D8" s="73"/>
      <c r="E8" s="73"/>
      <c r="F8" s="73"/>
      <c r="G8" s="73"/>
      <c r="H8" s="22"/>
      <c r="I8" s="29"/>
      <c r="J8" s="29"/>
      <c r="K8" s="20"/>
    </row>
    <row r="9" spans="1:18" ht="7.5" customHeight="1" x14ac:dyDescent="0.2">
      <c r="A9" s="21"/>
      <c r="B9" s="22"/>
      <c r="C9" s="22"/>
      <c r="D9" s="22"/>
      <c r="E9" s="22"/>
      <c r="F9" s="22"/>
      <c r="G9" s="22"/>
      <c r="H9" s="22"/>
      <c r="I9" s="15"/>
      <c r="J9" s="16"/>
      <c r="K9" s="16"/>
      <c r="L9" s="2"/>
    </row>
    <row r="10" spans="1:18" x14ac:dyDescent="0.2">
      <c r="A10" s="21"/>
      <c r="B10" s="30">
        <v>2017</v>
      </c>
      <c r="C10" s="31">
        <f>SUM(D10:G10)</f>
        <v>13424621.446</v>
      </c>
      <c r="D10" s="31">
        <v>26807.100999999999</v>
      </c>
      <c r="E10" s="31">
        <v>4474488.1679999996</v>
      </c>
      <c r="F10" s="31">
        <v>8923117.4510000013</v>
      </c>
      <c r="G10" s="32">
        <v>208.726</v>
      </c>
      <c r="H10" s="31"/>
      <c r="I10" s="31"/>
      <c r="J10" s="31"/>
      <c r="K10" s="31"/>
      <c r="L10" s="7"/>
      <c r="M10" s="7"/>
      <c r="N10" s="8"/>
      <c r="O10" s="8"/>
    </row>
    <row r="11" spans="1:18" x14ac:dyDescent="0.2">
      <c r="A11" s="21"/>
      <c r="B11" s="30">
        <v>2018</v>
      </c>
      <c r="C11" s="31">
        <f t="shared" ref="C11:C12" si="0">SUM(D11:G11)</f>
        <v>14280151.706500001</v>
      </c>
      <c r="D11" s="31">
        <v>29116.572999999997</v>
      </c>
      <c r="E11" s="31">
        <v>3239330.6135</v>
      </c>
      <c r="F11" s="31">
        <v>11011704.520000001</v>
      </c>
      <c r="G11" s="32">
        <v>0</v>
      </c>
      <c r="H11" s="31"/>
      <c r="I11" s="31"/>
      <c r="J11" s="31"/>
      <c r="K11" s="31"/>
      <c r="L11" s="7"/>
      <c r="M11" s="7"/>
      <c r="N11" s="8"/>
      <c r="O11" s="8"/>
      <c r="P11" s="8"/>
      <c r="Q11" s="8"/>
      <c r="R11" s="8"/>
    </row>
    <row r="12" spans="1:18" x14ac:dyDescent="0.2">
      <c r="A12" s="21"/>
      <c r="B12" s="30">
        <v>2019</v>
      </c>
      <c r="C12" s="31">
        <f t="shared" si="0"/>
        <v>16450672.945500001</v>
      </c>
      <c r="D12" s="31">
        <v>20336.289999999994</v>
      </c>
      <c r="E12" s="31">
        <v>4994023.6655000001</v>
      </c>
      <c r="F12" s="31">
        <v>11436312.990000002</v>
      </c>
      <c r="G12" s="32">
        <v>0</v>
      </c>
      <c r="H12" s="31"/>
      <c r="I12" s="31"/>
      <c r="J12" s="31"/>
      <c r="K12" s="31"/>
      <c r="L12" s="7"/>
      <c r="M12" s="7"/>
      <c r="N12" s="8"/>
      <c r="O12" s="8"/>
      <c r="P12" s="8"/>
      <c r="Q12" s="8"/>
      <c r="R12" s="8"/>
    </row>
    <row r="13" spans="1:18" x14ac:dyDescent="0.2">
      <c r="A13" s="21"/>
      <c r="B13" s="30">
        <v>2020</v>
      </c>
      <c r="C13" s="31">
        <f>SUM(D13:G13)</f>
        <v>14079156.069500003</v>
      </c>
      <c r="D13" s="31">
        <v>18004.233</v>
      </c>
      <c r="E13" s="31">
        <v>4995921.0085000005</v>
      </c>
      <c r="F13" s="31">
        <v>8895997.3000000007</v>
      </c>
      <c r="G13" s="32">
        <v>169233.52799999999</v>
      </c>
      <c r="H13" s="31"/>
      <c r="I13" s="31"/>
      <c r="J13" s="31"/>
      <c r="K13" s="31"/>
      <c r="L13" s="7"/>
      <c r="M13" s="7"/>
      <c r="N13" s="8"/>
      <c r="O13" s="8"/>
      <c r="P13" s="8"/>
      <c r="Q13" s="8"/>
      <c r="R13" s="8"/>
    </row>
    <row r="14" spans="1:18" x14ac:dyDescent="0.2">
      <c r="A14" s="21"/>
      <c r="B14" s="30">
        <v>2021</v>
      </c>
      <c r="C14" s="31">
        <f>SUM(D14:G14)</f>
        <v>14642019.347000001</v>
      </c>
      <c r="D14" s="7">
        <f>+'[1]Hoja 1'!$E$11+'[1]Hoja 1'!$E$14+'[1]Hoja 1'!$E$18+'[1]Hoja 1'!$E$19+'[1]Hoja 1'!$E$21</f>
        <v>23381.276999999998</v>
      </c>
      <c r="E14" s="7">
        <f>+'[2]Hoja 1'!$E$11+'[2]Hoja 1'!$E$13+'[2]Hoja 1'!$E$17+'[2]Hoja 1'!$E$19+'[2]Hoja 1'!$E$21+'[2]Hoja 1'!$E$22+'[1]Hoja 1'!$E$13</f>
        <v>3714342.51</v>
      </c>
      <c r="F14" s="7">
        <f>+'[1]Hoja 1'!$E$20+'[2]Hoja 1'!$E$10+'[2]Hoja 1'!$E$12+'[2]Hoja 1'!$E$14+'[2]Hoja 1'!$E$15+'[2]Hoja 1'!$E$18+'[2]Hoja 1'!$E$23+'[2]Hoja 1'!$E$24+'[2]Hoja 1'!$E$25+'[2]Hoja 1'!$E$26</f>
        <v>10553139.756000001</v>
      </c>
      <c r="G14" s="59">
        <f>+'[2]Hoja 1'!$E$27</f>
        <v>351155.80399999995</v>
      </c>
      <c r="H14" s="31"/>
      <c r="I14" s="31"/>
      <c r="J14" s="31"/>
      <c r="K14" s="31"/>
      <c r="L14" s="7"/>
      <c r="M14" s="7"/>
      <c r="N14" s="8"/>
      <c r="O14" s="8"/>
      <c r="P14" s="8"/>
      <c r="Q14" s="8"/>
      <c r="R14" s="8"/>
    </row>
    <row r="15" spans="1:18" x14ac:dyDescent="0.2">
      <c r="A15" s="21"/>
      <c r="B15" s="33"/>
      <c r="C15" s="34"/>
      <c r="D15" s="34"/>
      <c r="E15" s="34"/>
      <c r="F15" s="35"/>
      <c r="G15" s="35"/>
      <c r="H15" s="22"/>
      <c r="I15" s="36"/>
      <c r="J15" s="36"/>
      <c r="K15" s="36"/>
      <c r="L15" s="8"/>
      <c r="M15" s="8"/>
    </row>
    <row r="16" spans="1:18" x14ac:dyDescent="0.2">
      <c r="A16" s="13"/>
      <c r="B16" s="37" t="s">
        <v>16</v>
      </c>
      <c r="C16" s="22"/>
      <c r="D16" s="22"/>
      <c r="E16" s="22"/>
      <c r="F16" s="38"/>
      <c r="G16" s="39"/>
      <c r="H16" s="39"/>
      <c r="I16" s="36"/>
      <c r="J16" s="40"/>
      <c r="K16" s="36"/>
      <c r="L16" s="8"/>
      <c r="M16" s="8"/>
      <c r="N16" s="8"/>
    </row>
    <row r="17" spans="1:14" x14ac:dyDescent="0.2">
      <c r="A17" s="13"/>
      <c r="B17" s="41" t="s">
        <v>17</v>
      </c>
      <c r="C17" s="22"/>
      <c r="D17" s="22"/>
      <c r="E17" s="22"/>
      <c r="F17" s="38"/>
      <c r="G17" s="39"/>
      <c r="H17" s="39"/>
      <c r="I17" s="36"/>
      <c r="J17" s="40"/>
      <c r="K17" s="36"/>
      <c r="L17" s="8"/>
      <c r="M17" s="8"/>
      <c r="N17" s="8"/>
    </row>
    <row r="18" spans="1:14" s="9" customFormat="1" ht="12" customHeight="1" x14ac:dyDescent="0.2">
      <c r="A18" s="39"/>
      <c r="B18" s="42" t="s">
        <v>18</v>
      </c>
      <c r="C18" s="39"/>
      <c r="D18" s="39"/>
      <c r="E18" s="39"/>
      <c r="F18" s="39"/>
      <c r="G18" s="39"/>
      <c r="H18" s="39"/>
      <c r="I18" s="36"/>
      <c r="J18" s="36"/>
      <c r="K18" s="36"/>
      <c r="L18" s="8"/>
      <c r="N18" s="6"/>
    </row>
    <row r="19" spans="1:14" s="9" customFormat="1" ht="12" customHeight="1" x14ac:dyDescent="0.2">
      <c r="A19" s="39"/>
      <c r="B19" s="43" t="s">
        <v>8</v>
      </c>
      <c r="C19" s="39"/>
      <c r="D19" s="39"/>
      <c r="E19" s="39"/>
      <c r="F19" s="43"/>
      <c r="G19" s="43"/>
      <c r="H19" s="43"/>
      <c r="I19" s="43"/>
      <c r="J19" s="43"/>
      <c r="K19" s="43"/>
    </row>
    <row r="20" spans="1:14" s="9" customFormat="1" ht="12" customHeight="1" x14ac:dyDescent="0.2">
      <c r="A20" s="39"/>
      <c r="B20" s="43" t="s">
        <v>9</v>
      </c>
      <c r="C20" s="39"/>
      <c r="D20" s="39"/>
      <c r="E20" s="39"/>
      <c r="F20" s="43"/>
      <c r="G20" s="43"/>
      <c r="H20" s="43"/>
      <c r="I20" s="43"/>
      <c r="J20" s="29"/>
      <c r="K20" s="43"/>
    </row>
    <row r="21" spans="1:14" ht="22.5" customHeight="1" x14ac:dyDescent="0.2">
      <c r="A21" s="13"/>
      <c r="B21" s="43"/>
      <c r="C21" s="39"/>
      <c r="D21" s="39"/>
      <c r="E21" s="39"/>
      <c r="F21" s="43"/>
      <c r="G21" s="43"/>
      <c r="H21" s="43"/>
      <c r="I21" s="43"/>
      <c r="J21" s="43"/>
      <c r="K21" s="20"/>
    </row>
    <row r="22" spans="1:14" ht="13.5" customHeight="1" x14ac:dyDescent="0.2">
      <c r="A22" s="44"/>
      <c r="B22" s="68" t="s">
        <v>13</v>
      </c>
      <c r="C22" s="69"/>
      <c r="D22" s="70"/>
      <c r="E22" s="70"/>
      <c r="F22" s="70"/>
      <c r="G22" s="71"/>
      <c r="H22" s="43"/>
      <c r="I22" s="43"/>
      <c r="J22" s="45"/>
      <c r="K22" s="36"/>
      <c r="L22" s="8"/>
    </row>
    <row r="23" spans="1:14" ht="19.5" x14ac:dyDescent="0.2">
      <c r="A23" s="44"/>
      <c r="B23" s="68" t="s">
        <v>15</v>
      </c>
      <c r="C23" s="69"/>
      <c r="D23" s="70"/>
      <c r="E23" s="70"/>
      <c r="F23" s="70"/>
      <c r="G23" s="71"/>
      <c r="H23" s="43"/>
      <c r="I23" s="43"/>
      <c r="J23" s="45"/>
      <c r="K23" s="36"/>
      <c r="L23" s="8"/>
    </row>
    <row r="24" spans="1:14" x14ac:dyDescent="0.2">
      <c r="A24" s="44"/>
      <c r="B24" s="46"/>
      <c r="C24" s="46"/>
      <c r="D24" s="46"/>
      <c r="E24" s="46"/>
      <c r="F24" s="46"/>
      <c r="G24" s="43"/>
      <c r="H24" s="43"/>
      <c r="I24" s="43"/>
      <c r="J24" s="45"/>
      <c r="K24" s="36"/>
      <c r="L24" s="8"/>
    </row>
    <row r="25" spans="1:14" x14ac:dyDescent="0.2">
      <c r="A25" s="44"/>
      <c r="B25" s="46"/>
      <c r="C25" s="46"/>
      <c r="D25" s="46"/>
      <c r="E25" s="46"/>
      <c r="F25" s="46"/>
      <c r="G25" s="43"/>
      <c r="H25" s="43"/>
      <c r="I25" s="43"/>
      <c r="J25" s="45"/>
      <c r="K25" s="36"/>
      <c r="L25" s="8"/>
    </row>
    <row r="26" spans="1:14" x14ac:dyDescent="0.2">
      <c r="A26" s="44"/>
      <c r="B26" s="46"/>
      <c r="C26" s="46"/>
      <c r="D26" s="46"/>
      <c r="E26" s="46"/>
      <c r="F26" s="46"/>
      <c r="G26" s="43"/>
      <c r="H26" s="43"/>
      <c r="I26" s="43"/>
      <c r="J26" s="45"/>
      <c r="K26" s="47"/>
      <c r="L26" s="4"/>
    </row>
    <row r="27" spans="1:14" ht="13.5" x14ac:dyDescent="0.2">
      <c r="A27" s="44"/>
      <c r="B27" s="48"/>
      <c r="C27" s="49" t="s">
        <v>10</v>
      </c>
      <c r="D27" s="49" t="s">
        <v>11</v>
      </c>
      <c r="E27" s="50"/>
      <c r="F27" s="46"/>
      <c r="G27" s="43"/>
      <c r="H27" s="43"/>
      <c r="I27" s="43"/>
      <c r="J27" s="51"/>
      <c r="K27" s="47"/>
      <c r="L27" s="4"/>
      <c r="M27" s="10"/>
    </row>
    <row r="28" spans="1:14" x14ac:dyDescent="0.2">
      <c r="A28" s="44"/>
      <c r="B28" s="52">
        <f>+B10</f>
        <v>2017</v>
      </c>
      <c r="C28" s="50">
        <f>+(D10+F10)/1000</f>
        <v>8949.9245520000004</v>
      </c>
      <c r="D28" s="53">
        <f>+E10/1000</f>
        <v>4474.4881679999999</v>
      </c>
      <c r="E28" s="53"/>
      <c r="F28" s="46"/>
      <c r="G28" s="43"/>
      <c r="H28" s="43"/>
      <c r="I28" s="43"/>
      <c r="J28" s="43"/>
      <c r="K28" s="20"/>
      <c r="L28" s="11"/>
      <c r="M28" s="11"/>
      <c r="N28" s="12"/>
    </row>
    <row r="29" spans="1:14" x14ac:dyDescent="0.2">
      <c r="A29" s="44"/>
      <c r="B29" s="52">
        <f>+B11</f>
        <v>2018</v>
      </c>
      <c r="C29" s="50">
        <f>+(D11+F11)/1000</f>
        <v>11040.821093000002</v>
      </c>
      <c r="D29" s="53">
        <f>+E11/1000</f>
        <v>3239.3306134999998</v>
      </c>
      <c r="E29" s="49"/>
      <c r="F29" s="46"/>
      <c r="G29" s="43"/>
      <c r="H29" s="43"/>
      <c r="I29" s="43"/>
      <c r="J29" s="20"/>
      <c r="K29" s="20"/>
      <c r="N29" s="8"/>
    </row>
    <row r="30" spans="1:14" x14ac:dyDescent="0.2">
      <c r="A30" s="44"/>
      <c r="B30" s="52">
        <f>+B12</f>
        <v>2019</v>
      </c>
      <c r="C30" s="50">
        <f>+(D12+F12)/1000</f>
        <v>11456.649280000001</v>
      </c>
      <c r="D30" s="53">
        <f>+E12/1000</f>
        <v>4994.0236654999999</v>
      </c>
      <c r="E30" s="49"/>
      <c r="F30" s="43"/>
      <c r="G30" s="43"/>
      <c r="H30" s="43"/>
      <c r="I30" s="43"/>
      <c r="J30" s="20"/>
      <c r="K30" s="20"/>
      <c r="N30" s="8"/>
    </row>
    <row r="31" spans="1:14" x14ac:dyDescent="0.2">
      <c r="A31" s="44"/>
      <c r="B31" s="52">
        <f>+B13</f>
        <v>2020</v>
      </c>
      <c r="C31" s="50">
        <f>+(D13+F13)/1000</f>
        <v>8914.0015330000006</v>
      </c>
      <c r="D31" s="53">
        <f>+E13/1000</f>
        <v>4995.9210085000004</v>
      </c>
      <c r="E31" s="49"/>
      <c r="F31" s="43"/>
      <c r="G31" s="43"/>
      <c r="H31" s="43"/>
      <c r="I31" s="43"/>
      <c r="J31" s="20"/>
      <c r="K31" s="20"/>
    </row>
    <row r="32" spans="1:14" x14ac:dyDescent="0.2">
      <c r="A32" s="44"/>
      <c r="B32" s="52">
        <f>+B14</f>
        <v>2021</v>
      </c>
      <c r="C32" s="50">
        <f>+(D14+F14)/1000</f>
        <v>10576.521033000001</v>
      </c>
      <c r="D32" s="53">
        <f>+E14/1000</f>
        <v>3714.3425099999999</v>
      </c>
      <c r="E32" s="49"/>
      <c r="F32" s="43"/>
      <c r="G32" s="43"/>
      <c r="H32" s="43"/>
      <c r="I32" s="43"/>
      <c r="J32" s="20"/>
      <c r="K32" s="20"/>
    </row>
    <row r="33" spans="1:12" x14ac:dyDescent="0.2">
      <c r="A33" s="44"/>
      <c r="B33" s="46"/>
      <c r="C33" s="46"/>
      <c r="D33" s="46"/>
      <c r="E33" s="46"/>
      <c r="F33" s="43"/>
      <c r="G33" s="43"/>
      <c r="H33" s="43"/>
      <c r="I33" s="43"/>
      <c r="J33" s="20"/>
      <c r="K33" s="20"/>
    </row>
    <row r="34" spans="1:12" x14ac:dyDescent="0.2">
      <c r="A34" s="44"/>
      <c r="B34" s="46"/>
      <c r="C34" s="46"/>
      <c r="D34" s="46"/>
      <c r="E34" s="46"/>
      <c r="F34" s="43"/>
      <c r="G34" s="43"/>
      <c r="H34" s="43"/>
      <c r="I34" s="43"/>
      <c r="J34" s="20"/>
      <c r="K34" s="20"/>
    </row>
    <row r="35" spans="1:12" x14ac:dyDescent="0.2">
      <c r="A35" s="44"/>
      <c r="B35" s="46"/>
      <c r="C35" s="46"/>
      <c r="D35" s="46"/>
      <c r="E35" s="46"/>
      <c r="F35" s="43"/>
      <c r="G35" s="43"/>
      <c r="H35" s="43"/>
      <c r="I35" s="43"/>
      <c r="J35" s="43"/>
      <c r="K35" s="20"/>
    </row>
    <row r="36" spans="1:12" x14ac:dyDescent="0.2">
      <c r="A36" s="44"/>
      <c r="B36" s="46"/>
      <c r="C36" s="46"/>
      <c r="D36" s="46"/>
      <c r="E36" s="46"/>
      <c r="F36" s="43"/>
      <c r="G36" s="43"/>
      <c r="H36" s="43"/>
      <c r="I36" s="43"/>
      <c r="J36" s="43"/>
      <c r="K36" s="20"/>
    </row>
    <row r="37" spans="1:12" x14ac:dyDescent="0.2">
      <c r="A37" s="44"/>
      <c r="B37" s="46"/>
      <c r="C37" s="46"/>
      <c r="D37" s="46"/>
      <c r="E37" s="46"/>
      <c r="F37" s="43"/>
      <c r="G37" s="43"/>
      <c r="H37" s="43"/>
      <c r="I37" s="43"/>
      <c r="J37" s="43"/>
      <c r="K37" s="20"/>
    </row>
    <row r="38" spans="1:12" x14ac:dyDescent="0.2">
      <c r="A38" s="44"/>
      <c r="B38" s="46"/>
      <c r="C38" s="46"/>
      <c r="D38" s="46"/>
      <c r="E38" s="46"/>
      <c r="F38" s="43"/>
      <c r="G38" s="43"/>
      <c r="H38" s="43"/>
      <c r="I38" s="43"/>
      <c r="J38" s="43"/>
      <c r="K38" s="20"/>
    </row>
    <row r="39" spans="1:12" x14ac:dyDescent="0.2">
      <c r="A39" s="44"/>
      <c r="B39" s="46"/>
      <c r="C39" s="46"/>
      <c r="D39" s="46"/>
      <c r="E39" s="46"/>
      <c r="F39" s="43"/>
      <c r="G39" s="43"/>
      <c r="H39" s="43"/>
      <c r="I39" s="43"/>
      <c r="J39" s="43"/>
      <c r="K39" s="20"/>
    </row>
    <row r="40" spans="1:12" x14ac:dyDescent="0.2">
      <c r="A40" s="44"/>
      <c r="B40" s="46"/>
      <c r="C40" s="46"/>
      <c r="D40" s="46"/>
      <c r="E40" s="46"/>
      <c r="F40" s="43"/>
      <c r="G40" s="43"/>
      <c r="H40" s="43"/>
      <c r="I40" s="43"/>
      <c r="J40" s="43"/>
      <c r="K40" s="20"/>
    </row>
    <row r="41" spans="1:12" x14ac:dyDescent="0.2">
      <c r="A41" s="44"/>
      <c r="B41" s="46"/>
      <c r="C41" s="46"/>
      <c r="D41" s="46"/>
      <c r="E41" s="46"/>
      <c r="F41" s="43"/>
      <c r="G41" s="43"/>
      <c r="H41" s="43"/>
      <c r="I41" s="43"/>
      <c r="J41" s="43"/>
      <c r="K41" s="20"/>
    </row>
    <row r="42" spans="1:12" x14ac:dyDescent="0.2">
      <c r="A42" s="44"/>
      <c r="B42" s="46"/>
      <c r="C42" s="46"/>
      <c r="D42" s="46"/>
      <c r="E42" s="46"/>
      <c r="F42" s="43"/>
      <c r="G42" s="43"/>
      <c r="H42" s="43"/>
      <c r="I42" s="43"/>
      <c r="J42" s="43"/>
      <c r="K42" s="43"/>
      <c r="L42" s="9"/>
    </row>
    <row r="43" spans="1:12" x14ac:dyDescent="0.2">
      <c r="A43" s="44"/>
      <c r="B43" s="46"/>
      <c r="C43" s="46"/>
      <c r="D43" s="46"/>
      <c r="E43" s="46"/>
      <c r="F43" s="43"/>
      <c r="G43" s="43"/>
      <c r="H43" s="43"/>
      <c r="I43" s="43"/>
      <c r="J43" s="43"/>
      <c r="K43" s="43"/>
      <c r="L43" s="9"/>
    </row>
    <row r="44" spans="1:12" s="9" customFormat="1" ht="13.5" customHeight="1" x14ac:dyDescent="0.2">
      <c r="A44" s="46"/>
      <c r="B44" s="37" t="s">
        <v>19</v>
      </c>
      <c r="C44" s="22"/>
      <c r="D44" s="30"/>
      <c r="E44" s="22"/>
      <c r="F44" s="38"/>
      <c r="G44" s="39"/>
      <c r="H44" s="43"/>
      <c r="I44" s="43"/>
      <c r="J44" s="43"/>
      <c r="K44" s="43"/>
    </row>
    <row r="45" spans="1:12" s="9" customFormat="1" ht="13.5" customHeight="1" x14ac:dyDescent="0.2">
      <c r="A45" s="46"/>
      <c r="B45" s="37" t="s">
        <v>20</v>
      </c>
      <c r="C45" s="22"/>
      <c r="D45" s="30"/>
      <c r="E45" s="22"/>
      <c r="F45" s="38"/>
      <c r="G45" s="39"/>
      <c r="H45" s="43"/>
      <c r="I45" s="43"/>
      <c r="J45" s="43"/>
      <c r="K45" s="43"/>
    </row>
    <row r="46" spans="1:12" s="9" customFormat="1" ht="12.75" customHeight="1" x14ac:dyDescent="0.2">
      <c r="A46" s="46"/>
      <c r="B46" s="42" t="s">
        <v>21</v>
      </c>
      <c r="C46" s="22"/>
      <c r="D46" s="30"/>
      <c r="E46" s="22"/>
      <c r="F46" s="22"/>
      <c r="G46" s="22"/>
      <c r="H46" s="24"/>
      <c r="I46" s="24"/>
      <c r="J46" s="24"/>
      <c r="K46" s="24"/>
      <c r="L46" s="5"/>
    </row>
    <row r="47" spans="1:12" s="9" customFormat="1" ht="12.75" customHeight="1" x14ac:dyDescent="0.2">
      <c r="A47" s="46"/>
      <c r="B47" s="43" t="s">
        <v>8</v>
      </c>
      <c r="C47" s="22"/>
      <c r="D47" s="30"/>
      <c r="E47" s="22"/>
      <c r="F47" s="24"/>
      <c r="G47" s="24"/>
      <c r="H47" s="24"/>
      <c r="I47" s="24"/>
      <c r="J47" s="24"/>
      <c r="K47" s="24"/>
      <c r="L47" s="5"/>
    </row>
    <row r="48" spans="1:12" s="5" customFormat="1" ht="12.75" customHeight="1" x14ac:dyDescent="0.2">
      <c r="A48" s="54"/>
      <c r="B48" s="43" t="s">
        <v>9</v>
      </c>
      <c r="C48" s="22"/>
      <c r="D48" s="30"/>
      <c r="E48" s="22"/>
      <c r="F48" s="24"/>
      <c r="G48" s="24"/>
      <c r="H48" s="24"/>
      <c r="I48" s="24"/>
      <c r="J48" s="43"/>
      <c r="K48" s="20"/>
      <c r="L48" s="3"/>
    </row>
    <row r="49" spans="1:12" s="5" customFormat="1" ht="12.75" customHeight="1" x14ac:dyDescent="0.2">
      <c r="A49" s="54"/>
      <c r="B49" s="24"/>
      <c r="C49" s="24"/>
      <c r="D49" s="55"/>
      <c r="E49" s="54"/>
      <c r="F49" s="24"/>
      <c r="G49" s="24"/>
      <c r="H49" s="24"/>
      <c r="I49" s="24"/>
      <c r="J49" s="20"/>
      <c r="K49" s="20"/>
      <c r="L49" s="3"/>
    </row>
    <row r="50" spans="1:12" ht="12.75" customHeight="1" x14ac:dyDescent="0.2">
      <c r="A50" s="44"/>
      <c r="B50" s="55"/>
      <c r="C50" s="55"/>
      <c r="D50" s="55"/>
      <c r="E50" s="54"/>
      <c r="F50" s="24"/>
      <c r="G50" s="24"/>
      <c r="H50" s="24"/>
      <c r="I50" s="24"/>
      <c r="J50" s="20"/>
      <c r="K50" s="20"/>
    </row>
    <row r="51" spans="1:12" ht="12.75" customHeight="1" x14ac:dyDescent="0.2">
      <c r="A51" s="13"/>
      <c r="B51" s="56"/>
      <c r="C51" s="57"/>
      <c r="D51" s="57"/>
      <c r="E51" s="21"/>
      <c r="F51" s="27"/>
      <c r="G51" s="27"/>
      <c r="H51" s="27"/>
      <c r="I51" s="27"/>
      <c r="J51" s="20"/>
      <c r="K51" s="20"/>
    </row>
    <row r="52" spans="1:12" ht="12.75" customHeight="1" x14ac:dyDescent="0.2">
      <c r="A52" s="13"/>
      <c r="B52" s="56"/>
      <c r="C52" s="58"/>
      <c r="D52" s="58"/>
      <c r="E52" s="13"/>
      <c r="F52" s="20"/>
      <c r="G52" s="20"/>
      <c r="H52" s="20"/>
      <c r="I52" s="20"/>
      <c r="J52" s="20"/>
      <c r="K52" s="20"/>
    </row>
    <row r="53" spans="1:12" x14ac:dyDescent="0.2">
      <c r="A53" s="13"/>
      <c r="B53" s="20"/>
      <c r="C53" s="13"/>
      <c r="D53" s="13"/>
      <c r="E53" s="13"/>
      <c r="F53" s="20"/>
      <c r="G53" s="20"/>
      <c r="H53" s="20"/>
      <c r="I53" s="20"/>
      <c r="J53" s="20"/>
      <c r="K53" s="20"/>
    </row>
  </sheetData>
  <mergeCells count="6">
    <mergeCell ref="C8:G8"/>
    <mergeCell ref="B6:B7"/>
    <mergeCell ref="C6:C7"/>
    <mergeCell ref="D6:D7"/>
    <mergeCell ref="E6:E7"/>
    <mergeCell ref="G6:G7"/>
  </mergeCells>
  <printOptions horizontalCentered="1"/>
  <pageMargins left="0.56999999999999995" right="0.56999999999999995" top="0.78740157480314965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2021-01-04T14:14:04Z</dcterms:created>
  <dcterms:modified xsi:type="dcterms:W3CDTF">2023-03-31T15:49:09Z</dcterms:modified>
</cp:coreProperties>
</file>