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1'!$B$2:$I$31</definedName>
  </definedNames>
  <calcPr calcId="162913"/>
</workbook>
</file>

<file path=xl/calcChain.xml><?xml version="1.0" encoding="utf-8"?>
<calcChain xmlns="http://schemas.openxmlformats.org/spreadsheetml/2006/main">
  <c r="M31" i="1" l="1"/>
  <c r="S19" i="1"/>
  <c r="S18" i="1"/>
  <c r="S17" i="1"/>
  <c r="S16" i="1"/>
  <c r="N16" i="1"/>
  <c r="M16" i="1"/>
  <c r="N15" i="1"/>
  <c r="M15" i="1"/>
  <c r="N14" i="1"/>
  <c r="M14" i="1"/>
</calcChain>
</file>

<file path=xl/comments1.xml><?xml version="1.0" encoding="utf-8"?>
<comments xmlns="http://schemas.openxmlformats.org/spreadsheetml/2006/main">
  <authors>
    <author>Socio demografía</author>
  </authors>
  <commentList>
    <comment ref="N13" authorId="0" shapeId="0">
      <text>
        <r>
          <rPr>
            <sz val="8"/>
            <color indexed="81"/>
            <rFont val="Tahoma"/>
            <family val="2"/>
          </rPr>
          <t>tomado de: IV Censo General de la Nación, Tomo I (nº inv 0173) cuadro 3, pag XXVIII</t>
        </r>
      </text>
    </comment>
    <comment ref="M14" authorId="0" shapeId="0">
      <text>
        <r>
          <rPr>
            <sz val="8"/>
            <color indexed="81"/>
            <rFont val="Tahoma"/>
            <family val="2"/>
          </rPr>
          <t xml:space="preserve">En IV censo General de la Nación de 1947 (pág XXVIII):
población civilizada censada:1737076
estimación de población no civilizada:93138
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 xml:space="preserve">En misma fuente:
población civilizada censada:3954911
población civilizada omitida censar:60000
estimación de población no civilizada:30000
</t>
        </r>
      </text>
    </comment>
    <comment ref="M16" authorId="0" shapeId="0">
      <text>
        <r>
          <rPr>
            <sz val="8"/>
            <color indexed="81"/>
            <rFont val="Tahoma"/>
            <family val="2"/>
          </rPr>
          <t xml:space="preserve">en misma fuente:
población civilizada censada:7885237
población de índigenas registrados en total viviendo en grupos o tribus: 18425 
</t>
        </r>
      </text>
    </comment>
    <comment ref="M17" authorId="0" shapeId="0">
      <text>
        <r>
          <rPr>
            <sz val="8"/>
            <color indexed="81"/>
            <rFont val="Tahoma"/>
            <family val="2"/>
          </rPr>
          <t>Para el período 1947-2001 los datos fueron tomados de www.mecon.indec.gov.ar</t>
        </r>
      </text>
    </comment>
  </commentList>
</comments>
</file>

<file path=xl/sharedStrings.xml><?xml version="1.0" encoding="utf-8"?>
<sst xmlns="http://schemas.openxmlformats.org/spreadsheetml/2006/main" count="50" uniqueCount="47">
  <si>
    <t>Año censal</t>
  </si>
  <si>
    <t>País</t>
  </si>
  <si>
    <t>Provincia del Neuquén</t>
  </si>
  <si>
    <t>Peso relativo de la población de la provincia del Neuquén</t>
  </si>
  <si>
    <t>IV Censo General de la Nación. Tomo I. Pag XXVIII</t>
  </si>
  <si>
    <t>en el total del país</t>
  </si>
  <si>
    <t>en el total de la región de la Patagonia</t>
  </si>
  <si>
    <t>Cuadro 3: La Población de la Republica Argentina</t>
  </si>
  <si>
    <t>%</t>
  </si>
  <si>
    <t>Estimación de</t>
  </si>
  <si>
    <t>(2)</t>
  </si>
  <si>
    <t>.</t>
  </si>
  <si>
    <t>///</t>
  </si>
  <si>
    <t>origen del dato</t>
  </si>
  <si>
    <t>total</t>
  </si>
  <si>
    <t>La Pampa</t>
  </si>
  <si>
    <t>Año</t>
  </si>
  <si>
    <t>Fuente de Información</t>
  </si>
  <si>
    <t>Total</t>
  </si>
  <si>
    <t>Población civilizada</t>
  </si>
  <si>
    <t>la población</t>
  </si>
  <si>
    <t>Estimada</t>
  </si>
  <si>
    <t>Censada</t>
  </si>
  <si>
    <t>Omitida censar</t>
  </si>
  <si>
    <t>no civilizada</t>
  </si>
  <si>
    <t>Primer Censo Nacional</t>
  </si>
  <si>
    <t>Segundo Censo Nacional</t>
  </si>
  <si>
    <t>Tercer Censo Nacional</t>
  </si>
  <si>
    <t>Cuarto Censo Nacional</t>
  </si>
  <si>
    <t>Región Patagonia</t>
  </si>
  <si>
    <t xml:space="preserve">   fines comparativos.</t>
  </si>
  <si>
    <t xml:space="preserve">   (del río Negro al sur) y en La Pampa, alcanzaba a 23.847 personas y a 21.000 respectivamente (dato</t>
  </si>
  <si>
    <t xml:space="preserve">   publicado en el IV Censo General de la Nación de 1947).</t>
  </si>
  <si>
    <t xml:space="preserve">              en base a datos de Censos Nacionales de Población. INDEC.</t>
  </si>
  <si>
    <t>Población total por jurisdicción y peso relativo según año censal</t>
  </si>
  <si>
    <t>Información demográfica básica</t>
  </si>
  <si>
    <t>País, región de la Patagonia y provincia del Neuquén</t>
  </si>
  <si>
    <t>Años 1869-2010</t>
  </si>
  <si>
    <r>
      <t>Región de la Patagonia</t>
    </r>
    <r>
      <rPr>
        <b/>
        <vertAlign val="superscript"/>
        <sz val="9"/>
        <color theme="0"/>
        <rFont val="Arial"/>
        <family val="2"/>
      </rPr>
      <t xml:space="preserve"> (1)</t>
    </r>
  </si>
  <si>
    <t xml:space="preserve">   (ley nacional n°23272/85), se ha incluido a esta provincia en la región para toda la serie histórica a los </t>
  </si>
  <si>
    <r>
      <rPr>
        <b/>
        <sz val="8"/>
        <color theme="8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</t>
    </r>
  </si>
  <si>
    <t>Gráfico    Población total según año censal</t>
  </si>
  <si>
    <t xml:space="preserve">               Provincia del Neuquén </t>
  </si>
  <si>
    <t xml:space="preserve">               Años 1895-2010</t>
  </si>
  <si>
    <r>
      <rPr>
        <b/>
        <vertAlign val="superscript"/>
        <sz val="9"/>
        <color theme="4"/>
        <rFont val="Arial"/>
        <family val="2"/>
      </rPr>
      <t>(1)</t>
    </r>
    <r>
      <rPr>
        <sz val="8"/>
        <rFont val="Arial"/>
        <family val="2"/>
      </rPr>
      <t xml:space="preserve"> Si bien el primer antecedente legal de la inclusión de La Pampa en la región de la Patagonia data de 1985 </t>
    </r>
  </si>
  <si>
    <r>
      <rPr>
        <b/>
        <vertAlign val="superscript"/>
        <sz val="9"/>
        <color theme="4"/>
        <rFont val="Arial"/>
        <family val="2"/>
      </rPr>
      <t>(2)</t>
    </r>
    <r>
      <rPr>
        <sz val="8"/>
        <rFont val="Arial"/>
        <family val="2"/>
      </rPr>
      <t xml:space="preserve"> A la fecha del primer Censo Nacional de Población, se calculó que la población indígena en la Patagonia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</si>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</sst>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_);\(0\)"/>
    <numFmt numFmtId="166" formatCode="0.0E+00;\⤈"/>
    <numFmt numFmtId="167" formatCode="d\-mmmm\-yyyy"/>
    <numFmt numFmtId="168" formatCode="#,##0.00\ &quot;Pts&quot;;\-#,##0.00\ &quot;Pts&quot;"/>
    <numFmt numFmtId="169" formatCode="&quot;$&quot;\ #,##0.00_);\(&quot;$&quot;\ #,##0.00\)"/>
    <numFmt numFmtId="170" formatCode="\$#,##0\ ;\(\$#,##0\)"/>
    <numFmt numFmtId="171" formatCode="&quot;$&quot;\ #,##0_);\(&quot;$&quot;\ #,##0\)"/>
  </numFmts>
  <fonts count="32">
    <font>
      <sz val="10"/>
      <name val="Arial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4"/>
      <name val="Comfortaa"/>
      <family val="1"/>
      <scheme val="major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4"/>
      <name val="Arial"/>
      <family val="2"/>
    </font>
    <font>
      <b/>
      <sz val="11"/>
      <color theme="8"/>
      <name val="Comfortaa"/>
      <family val="1"/>
      <scheme val="major"/>
    </font>
    <font>
      <sz val="11"/>
      <color theme="8"/>
      <name val="Comfortaa"/>
      <family val="1"/>
      <scheme val="major"/>
    </font>
    <font>
      <sz val="10"/>
      <color theme="8"/>
      <name val="Comfortaa"/>
      <family val="1"/>
      <scheme val="major"/>
    </font>
    <font>
      <b/>
      <sz val="10"/>
      <color theme="8"/>
      <name val="Comfortaa"/>
      <family val="1"/>
      <scheme val="major"/>
    </font>
    <font>
      <sz val="9"/>
      <color theme="8"/>
      <name val="Arial"/>
      <family val="2"/>
    </font>
    <font>
      <b/>
      <sz val="8"/>
      <color theme="8"/>
      <name val="Arial"/>
      <family val="2"/>
    </font>
    <font>
      <sz val="10"/>
      <color theme="8"/>
      <name val="Arial"/>
      <family val="2"/>
    </font>
    <font>
      <b/>
      <sz val="10"/>
      <color theme="8"/>
      <name val="Confortaa"/>
    </font>
    <font>
      <sz val="10"/>
      <color theme="8"/>
      <name val="Confortaa"/>
    </font>
    <font>
      <sz val="10"/>
      <color theme="4"/>
      <name val="Arial"/>
      <family val="2"/>
    </font>
    <font>
      <b/>
      <sz val="11"/>
      <color theme="4"/>
      <name val="Arial"/>
      <family val="2"/>
    </font>
    <font>
      <b/>
      <sz val="10"/>
      <color theme="4"/>
      <name val="Arial"/>
      <family val="2"/>
    </font>
    <font>
      <b/>
      <vertAlign val="superscript"/>
      <sz val="9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0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7" applyNumberFormat="0" applyFill="0" applyAlignment="0" applyProtection="0"/>
    <xf numFmtId="167" fontId="10" fillId="0" borderId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Protection="0"/>
    <xf numFmtId="0" fontId="10" fillId="0" borderId="0" applyFont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2" fontId="10" fillId="0" borderId="0" applyFont="0" applyFill="0" applyBorder="0" applyAlignment="0" applyProtection="0"/>
    <xf numFmtId="164" fontId="10" fillId="0" borderId="0" applyFill="0" applyBorder="0" applyAlignment="0" applyProtection="0"/>
    <xf numFmtId="168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10" fillId="0" borderId="0" applyFill="0" applyBorder="0" applyAlignment="0" applyProtection="0"/>
    <xf numFmtId="3" fontId="10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0" fontId="0" fillId="2" borderId="0" xfId="0" applyFill="1"/>
    <xf numFmtId="0" fontId="7" fillId="2" borderId="0" xfId="0" applyFont="1" applyFill="1" applyBorder="1"/>
    <xf numFmtId="0" fontId="7" fillId="2" borderId="0" xfId="0" quotePrefix="1" applyFont="1" applyFill="1" applyBorder="1" applyAlignment="1">
      <alignment horizontal="left"/>
    </xf>
    <xf numFmtId="0" fontId="6" fillId="2" borderId="5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7" fillId="2" borderId="0" xfId="0" applyNumberFormat="1" applyFont="1" applyFill="1" applyBorder="1"/>
    <xf numFmtId="3" fontId="6" fillId="2" borderId="0" xfId="0" applyNumberFormat="1" applyFont="1" applyFill="1"/>
    <xf numFmtId="3" fontId="7" fillId="2" borderId="0" xfId="0" applyNumberFormat="1" applyFont="1" applyFill="1" applyBorder="1" applyAlignment="1"/>
    <xf numFmtId="3" fontId="7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6" xfId="0" applyNumberFormat="1" applyFont="1" applyFill="1" applyBorder="1" applyAlignment="1">
      <alignment horizontal="left"/>
    </xf>
    <xf numFmtId="3" fontId="6" fillId="2" borderId="6" xfId="0" applyNumberFormat="1" applyFont="1" applyFill="1" applyBorder="1"/>
    <xf numFmtId="164" fontId="6" fillId="2" borderId="6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166" fontId="6" fillId="2" borderId="0" xfId="0" applyNumberFormat="1" applyFont="1" applyFill="1"/>
    <xf numFmtId="9" fontId="6" fillId="2" borderId="0" xfId="1" applyFont="1" applyFill="1" applyAlignment="1"/>
    <xf numFmtId="0" fontId="1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top"/>
    </xf>
    <xf numFmtId="9" fontId="24" fillId="2" borderId="0" xfId="1" applyFont="1" applyFill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6" fillId="2" borderId="0" xfId="0" applyFont="1" applyFill="1" applyAlignment="1">
      <alignment horizontal="left" vertical="top"/>
    </xf>
    <xf numFmtId="9" fontId="26" fillId="2" borderId="0" xfId="1" applyFont="1" applyFill="1" applyAlignment="1">
      <alignment horizontal="left" vertical="top"/>
    </xf>
    <xf numFmtId="0" fontId="27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left"/>
    </xf>
    <xf numFmtId="0" fontId="29" fillId="2" borderId="0" xfId="0" applyFont="1" applyFill="1" applyAlignment="1">
      <alignment horizontal="left" vertical="top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</cellXfs>
  <cellStyles count="30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echa 2" xfId="9"/>
    <cellStyle name="Fecha 3" xfId="10"/>
    <cellStyle name="Fijo" xfId="11"/>
    <cellStyle name="FINANCIERO" xfId="12"/>
    <cellStyle name="Monetario" xfId="13"/>
    <cellStyle name="Monetario 2" xfId="14"/>
    <cellStyle name="Monetario 3" xfId="15"/>
    <cellStyle name="Monetario0" xfId="16"/>
    <cellStyle name="Monetario0 2" xfId="17"/>
    <cellStyle name="Monetario0 3" xfId="18"/>
    <cellStyle name="Normal" xfId="0" builtinId="0"/>
    <cellStyle name="Normal 2" xfId="19"/>
    <cellStyle name="normal 2 2" xfId="20"/>
    <cellStyle name="Normal 2 3" xfId="21"/>
    <cellStyle name="Normal 3" xfId="22"/>
    <cellStyle name="Normal 4" xfId="23"/>
    <cellStyle name="Normal 5" xfId="24"/>
    <cellStyle name="Normal 5 2" xfId="25"/>
    <cellStyle name="Normal 6" xfId="26"/>
    <cellStyle name="Normal 7" xfId="27"/>
    <cellStyle name="Porcentaje" xfId="1" builtinId="5"/>
    <cellStyle name="Punto" xfId="28"/>
    <cellStyle name="Punto0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 1'!$B$14:$B$22</c:f>
              <c:numCache>
                <c:formatCode>General</c:formatCode>
                <c:ptCount val="9"/>
                <c:pt idx="0">
                  <c:v>1895</c:v>
                </c:pt>
                <c:pt idx="1">
                  <c:v>1914</c:v>
                </c:pt>
                <c:pt idx="2">
                  <c:v>1947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'Hoja 1'!$F$14:$F$22</c:f>
              <c:numCache>
                <c:formatCode>#,##0</c:formatCode>
                <c:ptCount val="9"/>
                <c:pt idx="0">
                  <c:v>14517</c:v>
                </c:pt>
                <c:pt idx="1">
                  <c:v>28866</c:v>
                </c:pt>
                <c:pt idx="2">
                  <c:v>86836</c:v>
                </c:pt>
                <c:pt idx="3">
                  <c:v>109890</c:v>
                </c:pt>
                <c:pt idx="4">
                  <c:v>154143</c:v>
                </c:pt>
                <c:pt idx="5">
                  <c:v>243850</c:v>
                </c:pt>
                <c:pt idx="6">
                  <c:v>388833</c:v>
                </c:pt>
                <c:pt idx="7">
                  <c:v>474155</c:v>
                </c:pt>
                <c:pt idx="8">
                  <c:v>551266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4-43E3-9F87-AA3BD3C4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513600"/>
        <c:axId val="181376640"/>
      </c:lineChart>
      <c:catAx>
        <c:axId val="19951360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Año </a:t>
                </a:r>
              </a:p>
            </c:rich>
          </c:tx>
          <c:layout>
            <c:manualLayout>
              <c:xMode val="edge"/>
              <c:yMode val="edge"/>
              <c:x val="0.52431364829396321"/>
              <c:y val="0.911134076990376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1376640"/>
        <c:crosses val="autoZero"/>
        <c:auto val="1"/>
        <c:lblAlgn val="ctr"/>
        <c:lblOffset val="100"/>
        <c:noMultiLvlLbl val="0"/>
      </c:catAx>
      <c:valAx>
        <c:axId val="1813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Población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47958953047535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37</xdr:row>
      <xdr:rowOff>14287</xdr:rowOff>
    </xdr:from>
    <xdr:to>
      <xdr:col>7</xdr:col>
      <xdr:colOff>685800</xdr:colOff>
      <xdr:row>54</xdr:row>
      <xdr:rowOff>4762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56"/>
  <sheetViews>
    <sheetView tabSelected="1" zoomScaleNormal="100" zoomScaleSheetLayoutView="100" workbookViewId="0">
      <selection activeCell="D13" sqref="D13"/>
    </sheetView>
  </sheetViews>
  <sheetFormatPr baseColWidth="10" defaultColWidth="11.42578125" defaultRowHeight="12.75"/>
  <cols>
    <col min="1" max="1" width="5.85546875" style="5" customWidth="1"/>
    <col min="2" max="2" width="9.7109375" style="5" customWidth="1"/>
    <col min="3" max="3" width="2.140625" style="5" bestFit="1" customWidth="1"/>
    <col min="4" max="7" width="11.42578125" style="5"/>
    <col min="8" max="8" width="13.85546875" style="5" customWidth="1"/>
    <col min="9" max="9" width="7.28515625" style="5" customWidth="1"/>
    <col min="10" max="10" width="21.28515625" style="5" customWidth="1"/>
    <col min="11" max="11" width="52.28515625" style="5" customWidth="1"/>
    <col min="12" max="12" width="20" style="6" customWidth="1"/>
    <col min="13" max="26" width="11.42578125" style="6"/>
    <col min="27" max="16384" width="11.42578125" style="5"/>
  </cols>
  <sheetData>
    <row r="2" spans="2:26" s="1" customFormat="1" ht="15">
      <c r="B2" s="50" t="s">
        <v>35</v>
      </c>
      <c r="C2" s="37"/>
      <c r="D2" s="38"/>
      <c r="E2" s="38"/>
      <c r="F2" s="39"/>
      <c r="G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s="1" customFormat="1" ht="12.75" customHeight="1">
      <c r="B3" s="47"/>
      <c r="C3" s="36"/>
      <c r="D3" s="36"/>
      <c r="E3" s="36"/>
      <c r="F3" s="36"/>
      <c r="G3" s="3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s="1" customFormat="1" ht="12.75" customHeight="1">
      <c r="B4" s="51" t="s">
        <v>34</v>
      </c>
      <c r="C4" s="40"/>
      <c r="D4" s="39"/>
      <c r="E4" s="39"/>
      <c r="F4" s="39"/>
      <c r="G4" s="39"/>
      <c r="H4" s="4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ht="16.5" customHeight="1">
      <c r="B5" s="51" t="s">
        <v>36</v>
      </c>
      <c r="C5" s="40"/>
      <c r="D5" s="39"/>
      <c r="E5" s="39"/>
      <c r="F5" s="39"/>
      <c r="G5" s="39"/>
      <c r="H5" s="4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s="1" customFormat="1">
      <c r="B6" s="51" t="s">
        <v>37</v>
      </c>
      <c r="C6" s="40"/>
      <c r="D6" s="39"/>
      <c r="E6" s="39"/>
      <c r="F6" s="39"/>
      <c r="G6" s="39"/>
      <c r="H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36" customHeight="1">
      <c r="B7" s="60" t="s">
        <v>0</v>
      </c>
      <c r="C7" s="60"/>
      <c r="D7" s="53" t="s">
        <v>1</v>
      </c>
      <c r="E7" s="52" t="s">
        <v>38</v>
      </c>
      <c r="F7" s="54" t="s">
        <v>2</v>
      </c>
      <c r="G7" s="52" t="s">
        <v>3</v>
      </c>
      <c r="H7" s="52"/>
      <c r="I7" s="3"/>
      <c r="J7" s="4"/>
      <c r="Q7" s="6" t="s">
        <v>4</v>
      </c>
    </row>
    <row r="8" spans="2:26">
      <c r="B8" s="60"/>
      <c r="C8" s="60"/>
      <c r="D8" s="55"/>
      <c r="E8" s="52"/>
      <c r="F8" s="56"/>
      <c r="G8" s="52" t="s">
        <v>5</v>
      </c>
      <c r="H8" s="52" t="s">
        <v>6</v>
      </c>
      <c r="I8" s="3"/>
      <c r="J8" s="4"/>
    </row>
    <row r="9" spans="2:26">
      <c r="B9" s="60"/>
      <c r="C9" s="60"/>
      <c r="D9" s="55"/>
      <c r="E9" s="52"/>
      <c r="F9" s="56"/>
      <c r="G9" s="52"/>
      <c r="H9" s="52"/>
      <c r="I9" s="3"/>
      <c r="J9" s="4"/>
    </row>
    <row r="10" spans="2:26">
      <c r="B10" s="61"/>
      <c r="C10" s="61"/>
      <c r="D10" s="57"/>
      <c r="E10" s="54"/>
      <c r="F10" s="58"/>
      <c r="G10" s="54"/>
      <c r="H10" s="59"/>
      <c r="I10" s="3"/>
      <c r="J10" s="4"/>
      <c r="Q10" s="7" t="s">
        <v>7</v>
      </c>
    </row>
    <row r="11" spans="2:26">
      <c r="B11" s="8"/>
      <c r="C11" s="8"/>
      <c r="D11" s="8"/>
      <c r="E11" s="8"/>
      <c r="F11" s="8"/>
      <c r="G11" s="48" t="s">
        <v>8</v>
      </c>
      <c r="H11" s="48"/>
      <c r="I11" s="3"/>
      <c r="J11" s="4"/>
      <c r="W11" s="9" t="s">
        <v>9</v>
      </c>
    </row>
    <row r="12" spans="2:26">
      <c r="B12" s="3"/>
      <c r="C12" s="3"/>
      <c r="D12" s="3"/>
      <c r="E12" s="3"/>
      <c r="F12" s="3"/>
      <c r="G12" s="10"/>
      <c r="H12" s="10"/>
      <c r="I12" s="3"/>
      <c r="J12" s="4"/>
      <c r="W12" s="9"/>
    </row>
    <row r="13" spans="2:26" ht="13.5">
      <c r="B13" s="30">
        <v>1869</v>
      </c>
      <c r="C13" s="12" t="s">
        <v>10</v>
      </c>
      <c r="D13" s="13">
        <v>1830214</v>
      </c>
      <c r="E13" s="14" t="s">
        <v>11</v>
      </c>
      <c r="F13" s="14" t="s">
        <v>11</v>
      </c>
      <c r="G13" s="15" t="s">
        <v>12</v>
      </c>
      <c r="H13" s="15" t="s">
        <v>12</v>
      </c>
      <c r="I13" s="3"/>
      <c r="J13" s="4"/>
      <c r="M13" s="16" t="s">
        <v>13</v>
      </c>
      <c r="N13" s="17" t="s">
        <v>14</v>
      </c>
      <c r="O13" s="17" t="s">
        <v>15</v>
      </c>
      <c r="Q13" s="9" t="s">
        <v>16</v>
      </c>
      <c r="R13" s="6" t="s">
        <v>17</v>
      </c>
      <c r="S13" s="9" t="s">
        <v>18</v>
      </c>
      <c r="T13" s="49" t="s">
        <v>19</v>
      </c>
      <c r="U13" s="49"/>
      <c r="V13" s="49"/>
      <c r="W13" s="9" t="s">
        <v>20</v>
      </c>
    </row>
    <row r="14" spans="2:26">
      <c r="B14" s="30">
        <v>1895</v>
      </c>
      <c r="C14" s="10"/>
      <c r="D14" s="13">
        <v>4044911</v>
      </c>
      <c r="E14" s="13">
        <v>66003</v>
      </c>
      <c r="F14" s="13">
        <v>14517</v>
      </c>
      <c r="G14" s="15">
        <v>0.35889541203749603</v>
      </c>
      <c r="H14" s="15">
        <v>21.994454797509206</v>
      </c>
      <c r="I14" s="3"/>
      <c r="J14" s="4"/>
      <c r="M14" s="18">
        <f>1737076+93138</f>
        <v>1830214</v>
      </c>
      <c r="N14" s="18">
        <f>1737076+75759+93138</f>
        <v>1905973</v>
      </c>
      <c r="S14" s="9"/>
      <c r="T14" s="6" t="s">
        <v>21</v>
      </c>
      <c r="U14" s="6" t="s">
        <v>22</v>
      </c>
      <c r="V14" s="6" t="s">
        <v>23</v>
      </c>
      <c r="W14" s="9" t="s">
        <v>24</v>
      </c>
    </row>
    <row r="15" spans="2:26">
      <c r="B15" s="30">
        <v>1914</v>
      </c>
      <c r="C15" s="10"/>
      <c r="D15" s="13">
        <v>7903662</v>
      </c>
      <c r="E15" s="13">
        <v>207963</v>
      </c>
      <c r="F15" s="13">
        <v>28866</v>
      </c>
      <c r="G15" s="15">
        <v>0.36522310797197555</v>
      </c>
      <c r="H15" s="15">
        <v>13.880353716766924</v>
      </c>
      <c r="I15" s="3"/>
      <c r="J15" s="19"/>
      <c r="L15" s="18"/>
      <c r="M15" s="18">
        <f>3954911+90000</f>
        <v>4044911</v>
      </c>
      <c r="N15" s="18">
        <f>3954911+60000+30000</f>
        <v>4044911</v>
      </c>
      <c r="O15" s="18">
        <v>25914</v>
      </c>
    </row>
    <row r="16" spans="2:26">
      <c r="B16" s="30">
        <v>1947</v>
      </c>
      <c r="C16" s="10"/>
      <c r="D16" s="13">
        <v>15893827</v>
      </c>
      <c r="E16" s="13">
        <v>531047</v>
      </c>
      <c r="F16" s="13">
        <v>86836</v>
      </c>
      <c r="G16" s="15">
        <v>0.54635047934018655</v>
      </c>
      <c r="H16" s="15">
        <v>16.351848329808849</v>
      </c>
      <c r="I16" s="3"/>
      <c r="J16" s="19"/>
      <c r="L16" s="18"/>
      <c r="M16" s="18">
        <f>7885237+18425</f>
        <v>7903662</v>
      </c>
      <c r="N16" s="18">
        <f>7885237+137007+20000</f>
        <v>8042244</v>
      </c>
      <c r="O16" s="18">
        <v>101338</v>
      </c>
      <c r="Q16" s="9">
        <v>1869</v>
      </c>
      <c r="R16" s="7" t="s">
        <v>25</v>
      </c>
      <c r="S16" s="18">
        <f>SUM(U16:W16)</f>
        <v>1905973</v>
      </c>
      <c r="T16" s="18"/>
      <c r="U16" s="18">
        <v>1737076</v>
      </c>
      <c r="V16" s="18">
        <v>75759</v>
      </c>
      <c r="W16" s="18">
        <v>93138</v>
      </c>
    </row>
    <row r="17" spans="2:23">
      <c r="B17" s="30">
        <v>1960</v>
      </c>
      <c r="C17" s="10"/>
      <c r="D17" s="13">
        <v>20013793</v>
      </c>
      <c r="E17" s="13">
        <v>668457</v>
      </c>
      <c r="F17" s="13">
        <v>109890</v>
      </c>
      <c r="G17" s="15">
        <v>0.54907133295522736</v>
      </c>
      <c r="H17" s="15">
        <v>16.439352119882056</v>
      </c>
      <c r="I17" s="3"/>
      <c r="J17" s="19"/>
      <c r="K17" s="19"/>
      <c r="L17" s="18"/>
      <c r="M17" s="18"/>
      <c r="N17" s="18"/>
      <c r="O17" s="20">
        <v>169480</v>
      </c>
      <c r="Q17" s="9">
        <v>1895</v>
      </c>
      <c r="R17" s="7" t="s">
        <v>26</v>
      </c>
      <c r="S17" s="18">
        <f>SUM(U17:W17)</f>
        <v>4044911</v>
      </c>
      <c r="T17" s="18"/>
      <c r="U17" s="18">
        <v>3954911</v>
      </c>
      <c r="V17" s="18">
        <v>60000</v>
      </c>
      <c r="W17" s="18">
        <v>30000</v>
      </c>
    </row>
    <row r="18" spans="2:23">
      <c r="B18" s="30">
        <v>1970</v>
      </c>
      <c r="C18" s="10"/>
      <c r="D18" s="13">
        <v>23364431</v>
      </c>
      <c r="E18" s="13">
        <v>879256</v>
      </c>
      <c r="F18" s="13">
        <v>154143</v>
      </c>
      <c r="G18" s="15">
        <v>0.65973359248508978</v>
      </c>
      <c r="H18" s="15">
        <v>17.531071724275979</v>
      </c>
      <c r="I18" s="3"/>
      <c r="J18" s="19"/>
      <c r="K18" s="19"/>
      <c r="L18" s="18"/>
      <c r="O18" s="20">
        <v>158746</v>
      </c>
      <c r="Q18" s="9">
        <v>1914</v>
      </c>
      <c r="R18" s="7" t="s">
        <v>27</v>
      </c>
      <c r="S18" s="18">
        <f>SUM(U18:W18)</f>
        <v>8042244</v>
      </c>
      <c r="T18" s="18"/>
      <c r="U18" s="18">
        <v>7885237</v>
      </c>
      <c r="V18" s="18">
        <v>137007</v>
      </c>
      <c r="W18" s="18">
        <v>20000</v>
      </c>
    </row>
    <row r="19" spans="2:23">
      <c r="B19" s="30">
        <v>1980</v>
      </c>
      <c r="C19" s="10"/>
      <c r="D19" s="13">
        <v>27949480</v>
      </c>
      <c r="E19" s="13">
        <v>1242913</v>
      </c>
      <c r="F19" s="13">
        <v>243850</v>
      </c>
      <c r="G19" s="15">
        <v>0.87246703695381811</v>
      </c>
      <c r="H19" s="15">
        <v>19.619233204576666</v>
      </c>
      <c r="I19" s="3"/>
      <c r="J19" s="19"/>
      <c r="K19" s="19"/>
      <c r="L19" s="18"/>
      <c r="O19" s="20">
        <v>172029</v>
      </c>
      <c r="Q19" s="9">
        <v>1947</v>
      </c>
      <c r="R19" s="7" t="s">
        <v>28</v>
      </c>
      <c r="S19" s="18">
        <f>SUM(T19:W19)</f>
        <v>16055765</v>
      </c>
      <c r="T19" s="18">
        <v>3000</v>
      </c>
      <c r="U19" s="18">
        <v>15893827</v>
      </c>
      <c r="V19" s="18">
        <v>158938</v>
      </c>
      <c r="W19" s="18"/>
    </row>
    <row r="20" spans="2:23">
      <c r="B20" s="30">
        <v>1991</v>
      </c>
      <c r="C20" s="10"/>
      <c r="D20" s="13">
        <v>32615528</v>
      </c>
      <c r="E20" s="13">
        <v>1741998</v>
      </c>
      <c r="F20" s="13">
        <v>388833</v>
      </c>
      <c r="G20" s="15">
        <v>1.1921714098879528</v>
      </c>
      <c r="H20" s="15">
        <v>22.321093365204785</v>
      </c>
      <c r="I20" s="3"/>
      <c r="J20" s="19"/>
      <c r="K20" s="19"/>
      <c r="L20" s="18"/>
      <c r="O20" s="21">
        <v>208260</v>
      </c>
    </row>
    <row r="21" spans="2:23">
      <c r="B21" s="30">
        <v>2001</v>
      </c>
      <c r="C21" s="22"/>
      <c r="D21" s="13">
        <v>36260130</v>
      </c>
      <c r="E21" s="13">
        <v>2037545</v>
      </c>
      <c r="F21" s="13">
        <v>474155</v>
      </c>
      <c r="G21" s="15">
        <v>1.307648373020174</v>
      </c>
      <c r="H21" s="15">
        <v>23.270897084481572</v>
      </c>
      <c r="I21" s="3"/>
      <c r="J21" s="19"/>
      <c r="K21" s="19"/>
      <c r="L21" s="18"/>
      <c r="O21" s="20">
        <v>259996</v>
      </c>
    </row>
    <row r="22" spans="2:23">
      <c r="B22" s="30">
        <v>2010</v>
      </c>
      <c r="C22" s="22"/>
      <c r="D22" s="13">
        <v>40117096</v>
      </c>
      <c r="E22" s="13">
        <v>2419139</v>
      </c>
      <c r="F22" s="13">
        <v>551266</v>
      </c>
      <c r="G22" s="15">
        <v>1.3741423357263944</v>
      </c>
      <c r="H22" s="15">
        <v>22.787694299500771</v>
      </c>
      <c r="I22" s="3"/>
      <c r="J22" s="19"/>
      <c r="K22" s="19"/>
      <c r="L22" s="18"/>
      <c r="M22" s="23" t="s">
        <v>29</v>
      </c>
      <c r="O22" s="20">
        <v>298460</v>
      </c>
    </row>
    <row r="23" spans="2:23">
      <c r="B23" s="24"/>
      <c r="C23" s="25"/>
      <c r="D23" s="26"/>
      <c r="E23" s="26"/>
      <c r="F23" s="26"/>
      <c r="G23" s="27"/>
      <c r="H23" s="27"/>
      <c r="I23" s="3"/>
      <c r="J23" s="19"/>
      <c r="K23" s="19"/>
      <c r="L23" s="18"/>
      <c r="M23" s="23"/>
      <c r="O23" s="20"/>
    </row>
    <row r="24" spans="2:23" ht="13.5">
      <c r="B24" s="28" t="s">
        <v>44</v>
      </c>
      <c r="C24" s="29"/>
      <c r="D24" s="11"/>
      <c r="E24" s="11"/>
      <c r="F24" s="3"/>
      <c r="G24" s="3"/>
      <c r="H24" s="3"/>
      <c r="I24" s="3"/>
      <c r="J24" s="19"/>
      <c r="K24" s="19"/>
      <c r="L24" s="18"/>
      <c r="M24" s="23">
        <v>318951</v>
      </c>
      <c r="O24" s="20"/>
    </row>
    <row r="25" spans="2:23">
      <c r="B25" s="30" t="s">
        <v>39</v>
      </c>
      <c r="C25" s="11"/>
      <c r="D25" s="11"/>
      <c r="E25" s="11"/>
      <c r="F25" s="3"/>
      <c r="G25" s="3"/>
      <c r="H25" s="3"/>
      <c r="I25" s="3"/>
      <c r="J25" s="19"/>
      <c r="K25" s="19"/>
      <c r="L25" s="18"/>
      <c r="M25" s="23">
        <v>638645</v>
      </c>
    </row>
    <row r="26" spans="2:23">
      <c r="B26" s="30" t="s">
        <v>30</v>
      </c>
      <c r="C26" s="11"/>
      <c r="D26" s="11"/>
      <c r="E26" s="11"/>
      <c r="F26" s="3"/>
      <c r="G26" s="3"/>
      <c r="H26" s="3"/>
      <c r="I26" s="3"/>
      <c r="J26" s="19"/>
      <c r="K26" s="19"/>
      <c r="L26" s="18"/>
      <c r="M26" s="23"/>
    </row>
    <row r="27" spans="2:23" ht="13.5">
      <c r="B27" s="31" t="s">
        <v>45</v>
      </c>
      <c r="C27" s="32"/>
      <c r="D27" s="32"/>
      <c r="E27" s="32"/>
      <c r="F27" s="4"/>
      <c r="G27" s="4"/>
      <c r="H27" s="4"/>
      <c r="I27" s="3"/>
      <c r="J27" s="4"/>
      <c r="K27" s="4"/>
      <c r="L27" s="23"/>
      <c r="M27" s="23">
        <v>551266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>
      <c r="B28" s="32" t="s">
        <v>31</v>
      </c>
      <c r="C28" s="32"/>
      <c r="D28" s="32"/>
      <c r="E28" s="32"/>
      <c r="F28" s="4"/>
      <c r="G28" s="4"/>
      <c r="H28" s="4"/>
      <c r="I28" s="4"/>
      <c r="J28" s="4"/>
      <c r="K28" s="4"/>
      <c r="L28" s="23"/>
      <c r="M28" s="23">
        <v>509108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>
      <c r="B29" s="32" t="s">
        <v>32</v>
      </c>
      <c r="C29" s="32"/>
      <c r="D29" s="32"/>
      <c r="E29" s="32"/>
      <c r="F29" s="4"/>
      <c r="G29" s="4"/>
      <c r="H29" s="4"/>
      <c r="I29" s="4"/>
      <c r="J29" s="4"/>
      <c r="K29" s="4"/>
      <c r="L29" s="23"/>
      <c r="M29" s="23">
        <v>273964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>
      <c r="B30" s="33" t="s">
        <v>46</v>
      </c>
      <c r="C30" s="32"/>
      <c r="D30" s="32"/>
      <c r="E30" s="32"/>
      <c r="F30" s="4"/>
      <c r="G30" s="4"/>
      <c r="H30" s="4"/>
      <c r="I30" s="4"/>
      <c r="J30" s="4"/>
      <c r="K30" s="4"/>
      <c r="L30" s="23"/>
      <c r="M30" s="23">
        <v>127205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2:23">
      <c r="B31" s="32" t="s">
        <v>33</v>
      </c>
      <c r="C31" s="32"/>
      <c r="D31" s="32"/>
      <c r="E31" s="32"/>
      <c r="F31" s="4"/>
      <c r="G31" s="34"/>
      <c r="H31" s="4"/>
      <c r="I31" s="4"/>
      <c r="J31" s="4"/>
      <c r="K31" s="4"/>
      <c r="L31" s="23"/>
      <c r="M31" s="6">
        <f>SUM(M24:M30)</f>
        <v>2419139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3">
      <c r="B32" s="32"/>
      <c r="C32" s="32"/>
      <c r="D32" s="32"/>
      <c r="E32" s="32"/>
      <c r="F32" s="4"/>
      <c r="G32" s="4"/>
      <c r="H32" s="4"/>
      <c r="I32" s="4"/>
      <c r="J32" s="4"/>
      <c r="K32" s="4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2:23">
      <c r="B33" s="32"/>
      <c r="C33" s="32"/>
      <c r="D33" s="32"/>
      <c r="E33" s="32"/>
      <c r="F33" s="4"/>
      <c r="G33" s="4"/>
      <c r="H33" s="4"/>
      <c r="I33" s="4"/>
      <c r="J33" s="4"/>
      <c r="K33" s="4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2:23" ht="11.25" customHeight="1">
      <c r="I34" s="4"/>
      <c r="J34" s="4"/>
      <c r="K34" s="4"/>
    </row>
    <row r="35" spans="2:23" ht="14.25" customHeight="1">
      <c r="B35" s="44" t="s">
        <v>41</v>
      </c>
      <c r="C35" s="45"/>
      <c r="D35" s="45"/>
      <c r="E35" s="45"/>
      <c r="F35" s="42"/>
      <c r="G35" s="4"/>
      <c r="H35" s="4"/>
      <c r="I35" s="4"/>
      <c r="J35" s="4"/>
      <c r="K35" s="4"/>
    </row>
    <row r="36" spans="2:23" ht="16.5" customHeight="1">
      <c r="B36" s="44" t="s">
        <v>42</v>
      </c>
      <c r="C36" s="45"/>
      <c r="D36" s="46"/>
      <c r="E36" s="46"/>
      <c r="F36" s="43"/>
      <c r="G36" s="35"/>
      <c r="H36" s="4"/>
      <c r="I36" s="4"/>
      <c r="J36" s="4"/>
      <c r="K36" s="4"/>
    </row>
    <row r="37" spans="2:23">
      <c r="B37" s="44" t="s">
        <v>43</v>
      </c>
      <c r="C37" s="45"/>
      <c r="D37" s="45"/>
      <c r="E37" s="45"/>
      <c r="F37" s="42"/>
      <c r="G37" s="4"/>
      <c r="H37" s="4"/>
      <c r="I37" s="4"/>
      <c r="J37" s="4"/>
      <c r="K37" s="4"/>
    </row>
    <row r="38" spans="2:23">
      <c r="B38" s="4"/>
      <c r="C38" s="4"/>
      <c r="D38" s="4"/>
      <c r="E38" s="4"/>
      <c r="F38" s="4"/>
      <c r="G38" s="4"/>
      <c r="H38" s="4"/>
    </row>
    <row r="55" spans="2:2">
      <c r="B55" s="33" t="s">
        <v>40</v>
      </c>
    </row>
    <row r="56" spans="2:2">
      <c r="B56" s="32" t="s">
        <v>33</v>
      </c>
    </row>
  </sheetData>
  <mergeCells count="9">
    <mergeCell ref="G11:H11"/>
    <mergeCell ref="T13:V13"/>
    <mergeCell ref="B7:C10"/>
    <mergeCell ref="D7:D10"/>
    <mergeCell ref="E7:E10"/>
    <mergeCell ref="F7:F10"/>
    <mergeCell ref="G7:H7"/>
    <mergeCell ref="G8:G10"/>
    <mergeCell ref="H8:H10"/>
  </mergeCells>
  <pageMargins left="1.1811023622047245" right="0.78740157480314965" top="0.78740157480314965" bottom="0.78740157480314965" header="0.31496062992125984" footer="0.31496062992125984"/>
  <pageSetup paperSize="9" orientation="portrait" r:id="rId1"/>
  <ignoredErrors>
    <ignoredError sqref="C1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2020-09-25T00:55:13Z</dcterms:created>
  <dcterms:modified xsi:type="dcterms:W3CDTF">2023-10-20T10:42:53Z</dcterms:modified>
</cp:coreProperties>
</file>